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365-my.sharepoint.com/personal/nicole_westadt_state_mn_us/Documents/Desktop/Candidate List Project/"/>
    </mc:Choice>
  </mc:AlternateContent>
  <xr:revisionPtr revIDLastSave="3" documentId="8_{0377E7EE-5FF1-4DBB-B2A3-821EBC7273A1}" xr6:coauthVersionLast="47" xr6:coauthVersionMax="47" xr10:uidLastSave="{9D1A102A-D638-448E-9CC0-7C012E6A91CD}"/>
  <bookViews>
    <workbookView xWindow="19090" yWindow="-110" windowWidth="38620" windowHeight="21820" xr2:uid="{AB627C03-251F-4C34-8F6B-9B83DFC95D00}"/>
  </bookViews>
  <sheets>
    <sheet name="Non-NHS" sheetId="2" r:id="rId1"/>
  </sheets>
  <definedNames>
    <definedName name="_xlnm._FilterDatabase" localSheetId="0" hidden="1">'Non-NHS'!$A$1:$F$70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D10" i="2"/>
  <c r="D12" i="2"/>
  <c r="D15" i="2"/>
  <c r="D14" i="2"/>
  <c r="D18" i="2"/>
  <c r="D33" i="2"/>
</calcChain>
</file>

<file path=xl/sharedStrings.xml><?xml version="1.0" encoding="utf-8"?>
<sst xmlns="http://schemas.openxmlformats.org/spreadsheetml/2006/main" count="206" uniqueCount="115">
  <si>
    <t>Resurface Hwy 15 from Hwy 12 in Dassel to Meeker/Stearns county line._x000D_</t>
  </si>
  <si>
    <t>Repair concrete on Hwy 24 from Hwy 12 to Hwy 15.</t>
  </si>
  <si>
    <t>Resurface Hwy 68 from N Grant St in Minneota to Hwy 59 in Marshall, excluding the city of Ghent.</t>
  </si>
  <si>
    <t>Resurface Hwy 68 from N Grant St in Minneota to CR 33 in Marshall, excluding the city of Ghent.</t>
  </si>
  <si>
    <t>Construct turn lanes on Hwy 40 from Bridge 34032 to 0.3 miles W of 30th Street SW in Willmar.</t>
  </si>
  <si>
    <t>Construct cul-de-sac on Hwy 67 at entrance to Upper Sioux Agency State Park and remove pavement between cul-de-sac and bridge #87011.</t>
  </si>
  <si>
    <t>Resurface Hwy 40 from Hwy 119 to 5th Street in Milan.</t>
  </si>
  <si>
    <t>Resurface Hwy 75 from CR 9 to CR 34 in Pipestone.</t>
  </si>
  <si>
    <t>Resurface Hwy 4 from Fairfax to Hector.</t>
  </si>
  <si>
    <t>Resurface Hwy 29 from west jct of Hwy 40 to east jct of Hwy 40; resurface Hwy 40 from east jct of Hwy 29 to Chippewa CR 4.</t>
  </si>
  <si>
    <t>Resurface Hwy 75 from CR 9 to Hwy 30 in Pipestone.</t>
  </si>
  <si>
    <t>Resurface Hwy 40 from Milan to the west jct of Hwy 29.</t>
  </si>
  <si>
    <t>Resurface Hwy 40 from CR 4 to Willmar.</t>
  </si>
  <si>
    <t>Resurface Hwy 30 from Hwy 59 to the Murray/Cottonwood county line; replace bridge over Des Moines River.</t>
  </si>
  <si>
    <t>Resurface Hwy 30 from the Minnesota/South Dakota state line to 8th St in Pipestone.</t>
  </si>
  <si>
    <t>Resurface Hwy 67 from Hwy 23 to the Upper Sioux Agency State Park.</t>
  </si>
  <si>
    <t>Resurface Hwy 19 from Ivanhoe to CR 5.</t>
  </si>
  <si>
    <t>Surface Hwy 30 from Hwy 75 in Pipestone to 60th Avenue in Lake Wilson. Upgrade sidewalks to meet ADA standards in Lake Wilson.</t>
  </si>
  <si>
    <t>Resurface Hwy 9 from Hwy 23 to Hwy 71.</t>
  </si>
  <si>
    <t>Resurface Hwy 68 from Wabasso to Hwy 71.</t>
  </si>
  <si>
    <t>Resurface Hwy 75 from Pipestone Creek to S Valley St in Lake Benton.</t>
  </si>
  <si>
    <t>Resurface (concrete) Hwy 19 from Redwood Falls to Morton; resurface (concrete) Hwy 71 from Hwy 19 to CR 15.</t>
  </si>
  <si>
    <t>Resurface Hwy 22 from Hwy 12 to Eden Valley.</t>
  </si>
  <si>
    <t>Resurface Hwy 68 from Porter to Minneota; upgrade sidewalks to meet ADA standards in Porter, Taunton and Minneota; replace box culverts and bridges along project area.</t>
  </si>
  <si>
    <t xml:space="preserve">Resurface Hwy 271 from CR 17 to W Ash Street in Hendricks. </t>
  </si>
  <si>
    <t>Resurface Hwy 4 from US 212 to Cosmos.</t>
  </si>
  <si>
    <t>Resurface Hwy 7 from Milan to Montevideo.</t>
  </si>
  <si>
    <t>Resurface Hwy 22 from Glencoe to Hutchinson.</t>
  </si>
  <si>
    <t>Resurface Hwy 40 from Madison to Hwy 119.</t>
  </si>
  <si>
    <t>Resurface Hwy 68 from Canby to Minneota; upgrade sidewalks to meet ADA standards in Porter, Taunton and Minneota; replace box culverts and bridges along project area.</t>
  </si>
  <si>
    <t>Resurface Hwy 75 from county line to Hwy 212.</t>
  </si>
  <si>
    <t>Description</t>
  </si>
  <si>
    <t>2032/2033</t>
  </si>
  <si>
    <t>2031/2032</t>
  </si>
  <si>
    <t>2024/2025</t>
  </si>
  <si>
    <t>2028/2029</t>
  </si>
  <si>
    <t>2026/2027</t>
  </si>
  <si>
    <t>2030/2031</t>
  </si>
  <si>
    <t xml:space="preserve">Route </t>
  </si>
  <si>
    <t>Total Score</t>
  </si>
  <si>
    <t>Year Planned (FY)</t>
  </si>
  <si>
    <t>Comments</t>
  </si>
  <si>
    <t>Not selected</t>
  </si>
  <si>
    <t>Not Selected</t>
  </si>
  <si>
    <t>MN15</t>
  </si>
  <si>
    <t>US59</t>
  </si>
  <si>
    <t>MN7</t>
  </si>
  <si>
    <t>MN22</t>
  </si>
  <si>
    <t>MN19</t>
  </si>
  <si>
    <t>High-Level Cost Estimate for Planning Purposes</t>
  </si>
  <si>
    <t>MN4</t>
  </si>
  <si>
    <t>MN68</t>
  </si>
  <si>
    <t>MN24</t>
  </si>
  <si>
    <t>Medium overlay Highway 12 (Litchfield) to Highway 15</t>
  </si>
  <si>
    <t>This section has not been selected because it is a thin whitetopping test section (4-inch bonded concrete overlay in 2015). District will continue to monitor performance for research purposes.</t>
  </si>
  <si>
    <t>MN30</t>
  </si>
  <si>
    <t>US75</t>
  </si>
  <si>
    <t>Cold in place recycling and medium overlay from Yellow Medicine County Road 3 (Canby) to 0.4 mi. S. of US 212</t>
  </si>
  <si>
    <t>Project was not selected due to fiscal constraints in 2030 (no new non-NHS projects were added in FY 2030)</t>
  </si>
  <si>
    <t>Medium overlay from Murray County Road 3 to US212</t>
  </si>
  <si>
    <t>Not a district priority will continue to monitor pavement performance.</t>
  </si>
  <si>
    <t>MN271</t>
  </si>
  <si>
    <t>2026</t>
  </si>
  <si>
    <t>MN40</t>
  </si>
  <si>
    <t>Medium overlay from Hutchinson to Highway 7</t>
  </si>
  <si>
    <t>Candidate for reconstruction in 2034</t>
  </si>
  <si>
    <t>Reclaim and overlay from 15th Ave. (Clarkfield) to W. JCT. US 212</t>
  </si>
  <si>
    <t>Reclaim and overlay from N. JCT. US 71 to 0.2 mi. W. of MN 67 (Morgan)</t>
  </si>
  <si>
    <t>Reclaim and overlay Old Highway 277 to Kandiyohi County Road 5 (Willmar)</t>
  </si>
  <si>
    <t>MN55</t>
  </si>
  <si>
    <t>Medium overlay from Stearns/Meeker County Line to Eden Valley</t>
  </si>
  <si>
    <t>Candidate for preventive maintenance in 2024</t>
  </si>
  <si>
    <t>Cold in place recycling and medium overlay from US 75 to Ravine St. (Lake Wilson)</t>
  </si>
  <si>
    <t>MN67</t>
  </si>
  <si>
    <t>MN119</t>
  </si>
  <si>
    <t>Medium mill and overlay from Highway 212 (Dawson) to Highway 40</t>
  </si>
  <si>
    <t>Reclaim and overlay from Hector to Cosmos</t>
  </si>
  <si>
    <t>Reclaim and overlay from Redwood County Road 3 (Morgan) to Redwood/Brown County Line</t>
  </si>
  <si>
    <t>Candidate for reconstruction in 2030</t>
  </si>
  <si>
    <t>Reclaim and overlay Highway 71 to Highway 4 (Cosmos)</t>
  </si>
  <si>
    <t>Reclaim and overlay from Highway 4 (Cosmos) to Highway 22</t>
  </si>
  <si>
    <t>Candidate for preventive maintenance in 2025</t>
  </si>
  <si>
    <t>MN267</t>
  </si>
  <si>
    <t>Reclaim and overlay from Iona to Highway 30</t>
  </si>
  <si>
    <t>Reclaim and overlay from South Dakota/Minnesota State Line to Canby</t>
  </si>
  <si>
    <t>MN29</t>
  </si>
  <si>
    <t>Reclaim and overlay from Airport Ave (Montevideo) to MN 40</t>
  </si>
  <si>
    <t>Reclaim and overlay from Redwood Falls to Fergus Ave. (Morgan)</t>
  </si>
  <si>
    <t>Medium mill and overlay from west junction of Highway 40 to east junction Highway 40 and additional locations on Highway 40</t>
  </si>
  <si>
    <t>MN274</t>
  </si>
  <si>
    <t>Reclaim and overlay from Wood Lake to Highway 23</t>
  </si>
  <si>
    <t>Reclaim and overlay from Travers Ln. to Highway 19</t>
  </si>
  <si>
    <t>Reclaim and overlay Highway 71 to Redwood County Road 3 (Morgan)</t>
  </si>
  <si>
    <t>Reclaim and overlay from US 75 to US59 near Clarkfield</t>
  </si>
  <si>
    <t>Reclaim and overlay from Yellow Medicine County Road 3 to Clarkfield</t>
  </si>
  <si>
    <t>Thin overlay from .1 miles east of Hwy 7 to .2 miles west of Hwy 7</t>
  </si>
  <si>
    <t xml:space="preserve">Thin mill and overlay Highway 23 (Granite Falls) to Travers Ln. </t>
  </si>
  <si>
    <t>MN269</t>
  </si>
  <si>
    <t>Thin overlay from South Dakota/Minnesota State Line to Highway 23 (Jasper)</t>
  </si>
  <si>
    <t>MN9</t>
  </si>
  <si>
    <t>Thin overlay from Kandiyohi County Road 7 (Sunberg) to Kandiyohi / Swift Co. Line</t>
  </si>
  <si>
    <t>Thin overlay from 4th St. N. (Pipestone) to Pipestone County Road 22</t>
  </si>
  <si>
    <t>Thin overlay from Hwy 40 to Chippewa/Swift County Line</t>
  </si>
  <si>
    <t>Thin overlay on from Highway 19 to Redwood County Road 32 (Milroy)</t>
  </si>
  <si>
    <t>Thin overlay from Reference point 3 to Reference point 4</t>
  </si>
  <si>
    <t>Thin overlay from Reference pt 003 to Reference pt 004</t>
  </si>
  <si>
    <t>MN330</t>
  </si>
  <si>
    <t>Thin overlay from Highway 14 to University of Minnesota SW Research and Outreach Center</t>
  </si>
  <si>
    <t>Thin overlay from Sibley/McLeod County line to US212</t>
  </si>
  <si>
    <t>Thin overlay from Sibley/McLeod County Line to Highway 212</t>
  </si>
  <si>
    <t>MN104</t>
  </si>
  <si>
    <t>Thin mill and overlay Highway 9 to Kandiyohi/Pope County Line</t>
  </si>
  <si>
    <t>MN29, MN40</t>
  </si>
  <si>
    <t>2025/2026</t>
  </si>
  <si>
    <t>Repair and smooth concrete pavement on Hwy 59 from 211th Street to Lyon CR 14 and from Lyon CR 6 to Hwy 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</si>
</sst>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wrapText="1"/>
    </xf>
    <xf numFmtId="164" fontId="0" fillId="0" borderId="0" xfId="0" applyNumberFormat="1"/>
    <xf numFmtId="0" fontId="4" fillId="2" borderId="1" xfId="0" applyFont="1" applyFill="1" applyBorder="1" applyAlignment="1">
      <alignment wrapText="1"/>
    </xf>
    <xf numFmtId="0" fontId="5" fillId="0" borderId="0" xfId="0" applyFont="1" applyFill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164" fontId="5" fillId="0" borderId="1" xfId="0" applyNumberFormat="1" applyFont="1" applyFill="1" applyBorder="1"/>
    <xf numFmtId="165" fontId="5" fillId="0" borderId="1" xfId="4" applyNumberFormat="1" applyFont="1" applyFill="1" applyBorder="1" applyAlignment="1">
      <alignment wrapText="1"/>
    </xf>
    <xf numFmtId="166" fontId="5" fillId="0" borderId="1" xfId="0" applyNumberFormat="1" applyFont="1" applyFill="1" applyBorder="1"/>
  </cellXfs>
  <cellStyles count="5">
    <cellStyle name="Currency" xfId="4" builtinId="4"/>
    <cellStyle name="Currency 4" xfId="2" xr:uid="{EE954F88-B905-4E36-B52F-5D59CF64B9C4}"/>
    <cellStyle name="Normal" xfId="0" builtinId="0"/>
    <cellStyle name="Normal 31" xfId="3" xr:uid="{65776A9E-4F51-40B9-8070-46DCCE21CAC6}"/>
    <cellStyle name="Normal 34" xfId="1" xr:uid="{1A9EEEDC-D0B1-4690-AFA5-D549284F64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B508-72B6-4584-AC91-D2ABA3FC629C}">
  <dimension ref="A1:F70"/>
  <sheetViews>
    <sheetView tabSelected="1" workbookViewId="0">
      <pane ySplit="1" topLeftCell="A2" activePane="bottomLeft" state="frozen"/>
      <selection pane="bottomLeft" activeCell="C16" sqref="C16"/>
    </sheetView>
  </sheetViews>
  <sheetFormatPr defaultRowHeight="14.4" x14ac:dyDescent="0.3"/>
  <cols>
    <col min="1" max="1" width="5.88671875" bestFit="1" customWidth="1"/>
    <col min="2" max="2" width="12.33203125" bestFit="1" customWidth="1"/>
    <col min="3" max="3" width="157" bestFit="1" customWidth="1"/>
    <col min="4" max="4" width="13.88671875" style="2" bestFit="1" customWidth="1"/>
    <col min="5" max="5" width="11.44140625" bestFit="1" customWidth="1"/>
    <col min="6" max="6" width="64.88671875" bestFit="1" customWidth="1"/>
  </cols>
  <sheetData>
    <row r="1" spans="1:6" s="1" customFormat="1" ht="57.6" x14ac:dyDescent="0.3">
      <c r="A1" s="3" t="s">
        <v>39</v>
      </c>
      <c r="B1" s="3" t="s">
        <v>38</v>
      </c>
      <c r="C1" s="3" t="s">
        <v>31</v>
      </c>
      <c r="D1" s="3" t="s">
        <v>49</v>
      </c>
      <c r="E1" s="3" t="s">
        <v>40</v>
      </c>
      <c r="F1" s="3" t="s">
        <v>41</v>
      </c>
    </row>
    <row r="2" spans="1:6" s="4" customFormat="1" x14ac:dyDescent="0.3">
      <c r="A2" s="6">
        <v>87</v>
      </c>
      <c r="B2" s="6" t="s">
        <v>73</v>
      </c>
      <c r="C2" s="6" t="s">
        <v>5</v>
      </c>
      <c r="D2" s="7">
        <v>600000</v>
      </c>
      <c r="E2" s="6">
        <v>2025</v>
      </c>
      <c r="F2" s="6"/>
    </row>
    <row r="3" spans="1:6" s="4" customFormat="1" x14ac:dyDescent="0.3">
      <c r="A3" s="6">
        <v>85</v>
      </c>
      <c r="B3" s="6" t="s">
        <v>51</v>
      </c>
      <c r="C3" s="6" t="s">
        <v>29</v>
      </c>
      <c r="D3" s="7">
        <v>3300000</v>
      </c>
      <c r="E3" s="6">
        <v>2033</v>
      </c>
      <c r="F3" s="6"/>
    </row>
    <row r="4" spans="1:6" s="4" customFormat="1" x14ac:dyDescent="0.3">
      <c r="A4" s="6">
        <v>85</v>
      </c>
      <c r="B4" s="6" t="s">
        <v>50</v>
      </c>
      <c r="C4" s="6" t="s">
        <v>8</v>
      </c>
      <c r="D4" s="7">
        <f>8400000+2825000</f>
        <v>11225000</v>
      </c>
      <c r="E4" s="6" t="s">
        <v>36</v>
      </c>
      <c r="F4" s="6"/>
    </row>
    <row r="5" spans="1:6" s="4" customFormat="1" x14ac:dyDescent="0.3">
      <c r="A5" s="6">
        <v>85</v>
      </c>
      <c r="B5" s="6" t="s">
        <v>51</v>
      </c>
      <c r="C5" s="6" t="s">
        <v>23</v>
      </c>
      <c r="D5" s="7">
        <v>10500000</v>
      </c>
      <c r="E5" s="6" t="s">
        <v>32</v>
      </c>
      <c r="F5" s="6"/>
    </row>
    <row r="6" spans="1:6" s="4" customFormat="1" ht="43.2" x14ac:dyDescent="0.3">
      <c r="A6" s="5">
        <v>83</v>
      </c>
      <c r="B6" s="5" t="s">
        <v>52</v>
      </c>
      <c r="C6" s="5" t="s">
        <v>53</v>
      </c>
      <c r="D6" s="8">
        <v>8800000</v>
      </c>
      <c r="E6" s="5" t="s">
        <v>43</v>
      </c>
      <c r="F6" s="5" t="s">
        <v>54</v>
      </c>
    </row>
    <row r="7" spans="1:6" s="4" customFormat="1" x14ac:dyDescent="0.3">
      <c r="A7" s="6">
        <v>81</v>
      </c>
      <c r="B7" s="6" t="s">
        <v>55</v>
      </c>
      <c r="C7" s="6" t="s">
        <v>14</v>
      </c>
      <c r="D7" s="7">
        <v>1500000</v>
      </c>
      <c r="E7" s="6">
        <v>2029</v>
      </c>
      <c r="F7" s="6"/>
    </row>
    <row r="8" spans="1:6" s="4" customFormat="1" ht="28.8" x14ac:dyDescent="0.3">
      <c r="A8" s="5">
        <v>81</v>
      </c>
      <c r="B8" s="5" t="s">
        <v>56</v>
      </c>
      <c r="C8" s="5" t="s">
        <v>57</v>
      </c>
      <c r="D8" s="8">
        <v>4000000</v>
      </c>
      <c r="E8" s="5" t="s">
        <v>42</v>
      </c>
      <c r="F8" s="5" t="s">
        <v>58</v>
      </c>
    </row>
    <row r="9" spans="1:6" s="4" customFormat="1" ht="28.8" x14ac:dyDescent="0.3">
      <c r="A9" s="5">
        <v>81</v>
      </c>
      <c r="B9" s="5" t="s">
        <v>56</v>
      </c>
      <c r="C9" s="5" t="s">
        <v>59</v>
      </c>
      <c r="D9" s="8">
        <v>4000000</v>
      </c>
      <c r="E9" s="5" t="s">
        <v>43</v>
      </c>
      <c r="F9" s="5" t="s">
        <v>60</v>
      </c>
    </row>
    <row r="10" spans="1:6" s="4" customFormat="1" x14ac:dyDescent="0.3">
      <c r="A10" s="6">
        <v>80</v>
      </c>
      <c r="B10" s="6" t="s">
        <v>56</v>
      </c>
      <c r="C10" s="6" t="s">
        <v>20</v>
      </c>
      <c r="D10" s="7">
        <f>6800000+2500000</f>
        <v>9300000</v>
      </c>
      <c r="E10" s="6" t="s">
        <v>37</v>
      </c>
      <c r="F10" s="6"/>
    </row>
    <row r="11" spans="1:6" s="4" customFormat="1" x14ac:dyDescent="0.3">
      <c r="A11" s="6">
        <v>78</v>
      </c>
      <c r="B11" s="6" t="s">
        <v>63</v>
      </c>
      <c r="C11" s="6" t="s">
        <v>11</v>
      </c>
      <c r="D11" s="7">
        <v>3300000</v>
      </c>
      <c r="E11" s="6">
        <v>2026</v>
      </c>
      <c r="F11" s="6"/>
    </row>
    <row r="12" spans="1:6" s="4" customFormat="1" x14ac:dyDescent="0.3">
      <c r="A12" s="6">
        <v>78</v>
      </c>
      <c r="B12" s="6" t="s">
        <v>55</v>
      </c>
      <c r="C12" s="6" t="s">
        <v>13</v>
      </c>
      <c r="D12" s="7">
        <f>11200000+4200000</f>
        <v>15400000</v>
      </c>
      <c r="E12" s="6" t="s">
        <v>35</v>
      </c>
      <c r="F12" s="6"/>
    </row>
    <row r="13" spans="1:6" s="4" customFormat="1" ht="28.8" x14ac:dyDescent="0.3">
      <c r="A13" s="5">
        <v>78</v>
      </c>
      <c r="B13" s="5" t="s">
        <v>47</v>
      </c>
      <c r="C13" s="5" t="s">
        <v>64</v>
      </c>
      <c r="D13" s="8">
        <v>3300000</v>
      </c>
      <c r="E13" s="5" t="s">
        <v>43</v>
      </c>
      <c r="F13" s="5" t="s">
        <v>65</v>
      </c>
    </row>
    <row r="14" spans="1:6" s="4" customFormat="1" x14ac:dyDescent="0.3">
      <c r="A14" s="6">
        <v>75</v>
      </c>
      <c r="B14" s="6" t="s">
        <v>48</v>
      </c>
      <c r="C14" s="6" t="s">
        <v>16</v>
      </c>
      <c r="D14" s="7">
        <f>14300000+5500000</f>
        <v>19800000</v>
      </c>
      <c r="E14" s="6" t="s">
        <v>33</v>
      </c>
      <c r="F14" s="6"/>
    </row>
    <row r="15" spans="1:6" s="4" customFormat="1" x14ac:dyDescent="0.3">
      <c r="A15" s="6">
        <v>75</v>
      </c>
      <c r="B15" s="6" t="s">
        <v>47</v>
      </c>
      <c r="C15" s="6" t="s">
        <v>22</v>
      </c>
      <c r="D15" s="9">
        <f>9300000+7000000</f>
        <v>16300000</v>
      </c>
      <c r="E15" s="6" t="s">
        <v>32</v>
      </c>
      <c r="F15" s="6"/>
    </row>
    <row r="16" spans="1:6" s="4" customFormat="1" ht="28.8" x14ac:dyDescent="0.3">
      <c r="A16" s="5">
        <v>75</v>
      </c>
      <c r="B16" s="5" t="s">
        <v>45</v>
      </c>
      <c r="C16" s="5" t="s">
        <v>66</v>
      </c>
      <c r="D16" s="8">
        <v>3800000</v>
      </c>
      <c r="E16" s="5" t="s">
        <v>42</v>
      </c>
      <c r="F16" s="5"/>
    </row>
    <row r="17" spans="1:6" s="4" customFormat="1" x14ac:dyDescent="0.3">
      <c r="A17" s="5">
        <v>74</v>
      </c>
      <c r="B17" s="5" t="s">
        <v>63</v>
      </c>
      <c r="C17" s="5" t="s">
        <v>68</v>
      </c>
      <c r="D17" s="8">
        <v>12700000</v>
      </c>
      <c r="E17" s="5" t="s">
        <v>62</v>
      </c>
      <c r="F17" s="5"/>
    </row>
    <row r="18" spans="1:6" s="4" customFormat="1" x14ac:dyDescent="0.3">
      <c r="A18" s="6">
        <v>74</v>
      </c>
      <c r="B18" s="6" t="s">
        <v>63</v>
      </c>
      <c r="C18" s="6" t="s">
        <v>12</v>
      </c>
      <c r="D18" s="7">
        <f>13200000+4200000</f>
        <v>17400000</v>
      </c>
      <c r="E18" s="6" t="s">
        <v>37</v>
      </c>
      <c r="F18" s="6"/>
    </row>
    <row r="19" spans="1:6" s="4" customFormat="1" ht="28.8" x14ac:dyDescent="0.3">
      <c r="A19" s="5">
        <v>74</v>
      </c>
      <c r="B19" s="5" t="s">
        <v>51</v>
      </c>
      <c r="C19" s="5" t="s">
        <v>67</v>
      </c>
      <c r="D19" s="8">
        <v>3900000</v>
      </c>
      <c r="E19" s="5" t="s">
        <v>42</v>
      </c>
      <c r="F19" s="5"/>
    </row>
    <row r="20" spans="1:6" s="4" customFormat="1" ht="28.8" x14ac:dyDescent="0.3">
      <c r="A20" s="5">
        <v>74</v>
      </c>
      <c r="B20" s="5" t="s">
        <v>69</v>
      </c>
      <c r="C20" s="5" t="s">
        <v>70</v>
      </c>
      <c r="D20" s="8">
        <v>3000000</v>
      </c>
      <c r="E20" s="5" t="s">
        <v>43</v>
      </c>
      <c r="F20" s="5" t="s">
        <v>71</v>
      </c>
    </row>
    <row r="21" spans="1:6" s="4" customFormat="1" x14ac:dyDescent="0.3">
      <c r="A21" s="5">
        <v>73</v>
      </c>
      <c r="B21" s="5" t="s">
        <v>48</v>
      </c>
      <c r="C21" s="5" t="s">
        <v>21</v>
      </c>
      <c r="D21" s="8">
        <v>5400000</v>
      </c>
      <c r="E21" s="5">
        <v>2031</v>
      </c>
      <c r="F21" s="5"/>
    </row>
    <row r="22" spans="1:6" s="4" customFormat="1" ht="28.8" x14ac:dyDescent="0.3">
      <c r="A22" s="5">
        <v>73</v>
      </c>
      <c r="B22" s="5" t="s">
        <v>55</v>
      </c>
      <c r="C22" s="5" t="s">
        <v>72</v>
      </c>
      <c r="D22" s="8">
        <v>4300000</v>
      </c>
      <c r="E22" s="5" t="s">
        <v>42</v>
      </c>
      <c r="F22" s="5"/>
    </row>
    <row r="23" spans="1:6" s="4" customFormat="1" x14ac:dyDescent="0.3">
      <c r="A23" s="6">
        <v>71</v>
      </c>
      <c r="B23" s="6" t="s">
        <v>56</v>
      </c>
      <c r="C23" s="6" t="s">
        <v>7</v>
      </c>
      <c r="D23" s="7">
        <v>15700000</v>
      </c>
      <c r="E23" s="6">
        <v>2026</v>
      </c>
      <c r="F23" s="6"/>
    </row>
    <row r="24" spans="1:6" s="4" customFormat="1" x14ac:dyDescent="0.3">
      <c r="A24" s="6">
        <v>71</v>
      </c>
      <c r="B24" s="6" t="s">
        <v>73</v>
      </c>
      <c r="C24" s="6" t="s">
        <v>15</v>
      </c>
      <c r="D24" s="7">
        <v>3100000</v>
      </c>
      <c r="E24" s="6">
        <v>2029</v>
      </c>
      <c r="F24" s="6"/>
    </row>
    <row r="25" spans="1:6" s="4" customFormat="1" x14ac:dyDescent="0.3">
      <c r="A25" s="6">
        <v>71</v>
      </c>
      <c r="B25" s="6" t="s">
        <v>56</v>
      </c>
      <c r="C25" s="6" t="s">
        <v>10</v>
      </c>
      <c r="D25" s="7">
        <v>5550000</v>
      </c>
      <c r="E25" s="6" t="s">
        <v>36</v>
      </c>
      <c r="F25" s="6"/>
    </row>
    <row r="26" spans="1:6" s="4" customFormat="1" ht="28.8" x14ac:dyDescent="0.3">
      <c r="A26" s="5">
        <v>71</v>
      </c>
      <c r="B26" s="5" t="s">
        <v>74</v>
      </c>
      <c r="C26" s="5" t="s">
        <v>75</v>
      </c>
      <c r="D26" s="8">
        <v>2700000</v>
      </c>
      <c r="E26" s="5" t="s">
        <v>43</v>
      </c>
      <c r="F26" s="5"/>
    </row>
    <row r="27" spans="1:6" s="4" customFormat="1" ht="28.8" x14ac:dyDescent="0.3">
      <c r="A27" s="5">
        <v>69</v>
      </c>
      <c r="B27" s="5" t="s">
        <v>50</v>
      </c>
      <c r="C27" s="5" t="s">
        <v>76</v>
      </c>
      <c r="D27" s="8">
        <v>10100000</v>
      </c>
      <c r="E27" s="5" t="s">
        <v>43</v>
      </c>
      <c r="F27" s="5"/>
    </row>
    <row r="28" spans="1:6" s="4" customFormat="1" x14ac:dyDescent="0.3">
      <c r="A28" s="6">
        <v>67</v>
      </c>
      <c r="B28" s="6" t="s">
        <v>51</v>
      </c>
      <c r="C28" s="6" t="s">
        <v>19</v>
      </c>
      <c r="D28" s="7">
        <v>1800000</v>
      </c>
      <c r="E28" s="6">
        <v>2030</v>
      </c>
      <c r="F28" s="6"/>
    </row>
    <row r="29" spans="1:6" s="4" customFormat="1" x14ac:dyDescent="0.3">
      <c r="A29" s="6">
        <v>67</v>
      </c>
      <c r="B29" s="6" t="s">
        <v>52</v>
      </c>
      <c r="C29" s="6" t="s">
        <v>1</v>
      </c>
      <c r="D29" s="7">
        <v>1500000</v>
      </c>
      <c r="E29" s="6" t="s">
        <v>43</v>
      </c>
      <c r="F29" s="6"/>
    </row>
    <row r="30" spans="1:6" s="4" customFormat="1" x14ac:dyDescent="0.3">
      <c r="A30" s="6">
        <v>66</v>
      </c>
      <c r="B30" s="6" t="s">
        <v>55</v>
      </c>
      <c r="C30" s="6" t="s">
        <v>17</v>
      </c>
      <c r="D30" s="7">
        <v>7000000</v>
      </c>
      <c r="E30" s="6" t="s">
        <v>43</v>
      </c>
      <c r="F30" s="6"/>
    </row>
    <row r="31" spans="1:6" s="4" customFormat="1" x14ac:dyDescent="0.3">
      <c r="A31" s="6">
        <v>66</v>
      </c>
      <c r="B31" s="6" t="s">
        <v>63</v>
      </c>
      <c r="C31" s="6" t="s">
        <v>28</v>
      </c>
      <c r="D31" s="7">
        <v>5700000</v>
      </c>
      <c r="E31" s="6" t="s">
        <v>43</v>
      </c>
      <c r="F31" s="6"/>
    </row>
    <row r="32" spans="1:6" s="4" customFormat="1" x14ac:dyDescent="0.3">
      <c r="A32" s="6">
        <v>65</v>
      </c>
      <c r="B32" s="6" t="s">
        <v>56</v>
      </c>
      <c r="C32" s="6" t="s">
        <v>30</v>
      </c>
      <c r="D32" s="7">
        <v>5400000</v>
      </c>
      <c r="E32" s="6">
        <v>2033</v>
      </c>
      <c r="F32" s="6"/>
    </row>
    <row r="33" spans="1:6" s="4" customFormat="1" x14ac:dyDescent="0.3">
      <c r="A33" s="6">
        <v>65</v>
      </c>
      <c r="B33" s="6" t="s">
        <v>63</v>
      </c>
      <c r="C33" s="6" t="s">
        <v>6</v>
      </c>
      <c r="D33" s="7">
        <f>3600000+2200000</f>
        <v>5800000</v>
      </c>
      <c r="E33" s="6" t="s">
        <v>113</v>
      </c>
      <c r="F33" s="6"/>
    </row>
    <row r="34" spans="1:6" s="4" customFormat="1" ht="28.8" x14ac:dyDescent="0.3">
      <c r="A34" s="5">
        <v>65</v>
      </c>
      <c r="B34" s="5" t="s">
        <v>46</v>
      </c>
      <c r="C34" s="5" t="s">
        <v>79</v>
      </c>
      <c r="D34" s="8">
        <v>13000000</v>
      </c>
      <c r="E34" s="5" t="s">
        <v>43</v>
      </c>
      <c r="F34" s="5"/>
    </row>
    <row r="35" spans="1:6" s="4" customFormat="1" x14ac:dyDescent="0.3">
      <c r="A35" s="6">
        <v>65</v>
      </c>
      <c r="B35" s="6" t="s">
        <v>50</v>
      </c>
      <c r="C35" s="6" t="s">
        <v>25</v>
      </c>
      <c r="D35" s="7">
        <v>9300000</v>
      </c>
      <c r="E35" s="6" t="s">
        <v>43</v>
      </c>
      <c r="F35" s="6"/>
    </row>
    <row r="36" spans="1:6" s="4" customFormat="1" ht="28.8" x14ac:dyDescent="0.3">
      <c r="A36" s="5">
        <v>65</v>
      </c>
      <c r="B36" s="5" t="s">
        <v>46</v>
      </c>
      <c r="C36" s="5" t="s">
        <v>80</v>
      </c>
      <c r="D36" s="8">
        <v>7400000</v>
      </c>
      <c r="E36" s="5" t="s">
        <v>43</v>
      </c>
      <c r="F36" s="5" t="s">
        <v>81</v>
      </c>
    </row>
    <row r="37" spans="1:6" s="4" customFormat="1" ht="28.8" x14ac:dyDescent="0.3">
      <c r="A37" s="5">
        <v>65</v>
      </c>
      <c r="B37" s="5" t="s">
        <v>51</v>
      </c>
      <c r="C37" s="5" t="s">
        <v>77</v>
      </c>
      <c r="D37" s="8">
        <v>3100000</v>
      </c>
      <c r="E37" s="5" t="s">
        <v>43</v>
      </c>
      <c r="F37" s="5" t="s">
        <v>78</v>
      </c>
    </row>
    <row r="38" spans="1:6" s="4" customFormat="1" x14ac:dyDescent="0.3">
      <c r="A38" s="5">
        <v>64</v>
      </c>
      <c r="B38" s="5" t="s">
        <v>46</v>
      </c>
      <c r="C38" s="5" t="s">
        <v>26</v>
      </c>
      <c r="D38" s="8">
        <v>12100000</v>
      </c>
      <c r="E38" s="5" t="s">
        <v>33</v>
      </c>
      <c r="F38" s="5"/>
    </row>
    <row r="39" spans="1:6" s="4" customFormat="1" ht="28.8" x14ac:dyDescent="0.3">
      <c r="A39" s="5">
        <v>64</v>
      </c>
      <c r="B39" s="5" t="s">
        <v>82</v>
      </c>
      <c r="C39" s="5" t="s">
        <v>83</v>
      </c>
      <c r="D39" s="8">
        <v>4000000</v>
      </c>
      <c r="E39" s="5" t="s">
        <v>43</v>
      </c>
      <c r="F39" s="5"/>
    </row>
    <row r="40" spans="1:6" s="4" customFormat="1" x14ac:dyDescent="0.3">
      <c r="A40" s="6">
        <v>64</v>
      </c>
      <c r="B40" s="6" t="s">
        <v>61</v>
      </c>
      <c r="C40" s="6" t="s">
        <v>24</v>
      </c>
      <c r="D40" s="7">
        <v>3200000</v>
      </c>
      <c r="E40" s="6" t="s">
        <v>43</v>
      </c>
      <c r="F40" s="6"/>
    </row>
    <row r="41" spans="1:6" s="4" customFormat="1" ht="28.8" x14ac:dyDescent="0.3">
      <c r="A41" s="5">
        <v>63</v>
      </c>
      <c r="B41" s="5" t="s">
        <v>51</v>
      </c>
      <c r="C41" s="5" t="s">
        <v>84</v>
      </c>
      <c r="D41" s="8">
        <v>6400000</v>
      </c>
      <c r="E41" s="5" t="s">
        <v>43</v>
      </c>
      <c r="F41" s="5"/>
    </row>
    <row r="42" spans="1:6" s="4" customFormat="1" x14ac:dyDescent="0.3">
      <c r="A42" s="6">
        <v>62</v>
      </c>
      <c r="B42" s="6" t="s">
        <v>112</v>
      </c>
      <c r="C42" s="6" t="s">
        <v>9</v>
      </c>
      <c r="D42" s="7">
        <v>3500000</v>
      </c>
      <c r="E42" s="6">
        <v>2029</v>
      </c>
      <c r="F42" s="6"/>
    </row>
    <row r="43" spans="1:6" s="4" customFormat="1" x14ac:dyDescent="0.3">
      <c r="A43" s="6">
        <v>62</v>
      </c>
      <c r="B43" s="6" t="s">
        <v>44</v>
      </c>
      <c r="C43" s="6" t="s">
        <v>0</v>
      </c>
      <c r="D43" s="7">
        <v>9400000</v>
      </c>
      <c r="E43" s="6" t="s">
        <v>34</v>
      </c>
      <c r="F43" s="6"/>
    </row>
    <row r="44" spans="1:6" s="4" customFormat="1" ht="28.8" x14ac:dyDescent="0.3">
      <c r="A44" s="5">
        <v>62</v>
      </c>
      <c r="B44" s="5" t="s">
        <v>73</v>
      </c>
      <c r="C44" s="5" t="s">
        <v>87</v>
      </c>
      <c r="D44" s="8">
        <v>8600000</v>
      </c>
      <c r="E44" s="5" t="s">
        <v>43</v>
      </c>
      <c r="F44" s="5"/>
    </row>
    <row r="45" spans="1:6" s="4" customFormat="1" ht="28.8" x14ac:dyDescent="0.3">
      <c r="A45" s="5">
        <v>62</v>
      </c>
      <c r="B45" s="5" t="s">
        <v>85</v>
      </c>
      <c r="C45" s="5" t="s">
        <v>88</v>
      </c>
      <c r="D45" s="8">
        <v>5200000</v>
      </c>
      <c r="E45" s="5" t="s">
        <v>43</v>
      </c>
      <c r="F45" s="5"/>
    </row>
    <row r="46" spans="1:6" s="4" customFormat="1" ht="28.8" x14ac:dyDescent="0.3">
      <c r="A46" s="5">
        <v>62</v>
      </c>
      <c r="B46" s="5" t="s">
        <v>85</v>
      </c>
      <c r="C46" s="5" t="s">
        <v>86</v>
      </c>
      <c r="D46" s="8">
        <v>3700000</v>
      </c>
      <c r="E46" s="5" t="s">
        <v>42</v>
      </c>
      <c r="F46" s="5"/>
    </row>
    <row r="47" spans="1:6" s="4" customFormat="1" x14ac:dyDescent="0.3">
      <c r="A47" s="6">
        <v>62</v>
      </c>
      <c r="B47" s="6" t="s">
        <v>63</v>
      </c>
      <c r="C47" s="6" t="s">
        <v>4</v>
      </c>
      <c r="D47" s="7">
        <v>900000</v>
      </c>
      <c r="E47" s="6" t="s">
        <v>43</v>
      </c>
      <c r="F47" s="6"/>
    </row>
    <row r="48" spans="1:6" s="4" customFormat="1" ht="28.8" x14ac:dyDescent="0.3">
      <c r="A48" s="5">
        <v>61</v>
      </c>
      <c r="B48" s="5" t="s">
        <v>89</v>
      </c>
      <c r="C48" s="5" t="s">
        <v>90</v>
      </c>
      <c r="D48" s="8">
        <v>6500000</v>
      </c>
      <c r="E48" s="5" t="s">
        <v>43</v>
      </c>
      <c r="F48" s="5"/>
    </row>
    <row r="49" spans="1:6" s="4" customFormat="1" x14ac:dyDescent="0.3">
      <c r="A49" s="6">
        <v>61</v>
      </c>
      <c r="B49" s="6" t="s">
        <v>99</v>
      </c>
      <c r="C49" s="6" t="s">
        <v>18</v>
      </c>
      <c r="D49" s="7">
        <v>2700000</v>
      </c>
      <c r="E49" s="6" t="s">
        <v>43</v>
      </c>
      <c r="F49" s="6"/>
    </row>
    <row r="50" spans="1:6" s="4" customFormat="1" ht="28.8" x14ac:dyDescent="0.3">
      <c r="A50" s="5">
        <v>59</v>
      </c>
      <c r="B50" s="5" t="s">
        <v>73</v>
      </c>
      <c r="C50" s="5" t="s">
        <v>91</v>
      </c>
      <c r="D50" s="8">
        <v>12300000</v>
      </c>
      <c r="E50" s="5" t="s">
        <v>43</v>
      </c>
      <c r="F50" s="5"/>
    </row>
    <row r="51" spans="1:6" s="4" customFormat="1" ht="28.8" x14ac:dyDescent="0.3">
      <c r="A51" s="5">
        <v>58</v>
      </c>
      <c r="B51" s="5" t="s">
        <v>51</v>
      </c>
      <c r="C51" s="5" t="s">
        <v>92</v>
      </c>
      <c r="D51" s="8">
        <v>7700000</v>
      </c>
      <c r="E51" s="5" t="s">
        <v>43</v>
      </c>
      <c r="F51" s="5"/>
    </row>
    <row r="52" spans="1:6" s="4" customFormat="1" ht="28.8" x14ac:dyDescent="0.3">
      <c r="A52" s="5">
        <v>58</v>
      </c>
      <c r="B52" s="5" t="s">
        <v>73</v>
      </c>
      <c r="C52" s="5" t="s">
        <v>93</v>
      </c>
      <c r="D52" s="8">
        <v>7200000</v>
      </c>
      <c r="E52" s="5" t="s">
        <v>43</v>
      </c>
      <c r="F52" s="5"/>
    </row>
    <row r="53" spans="1:6" s="4" customFormat="1" x14ac:dyDescent="0.3">
      <c r="A53" s="6">
        <v>56</v>
      </c>
      <c r="B53" s="6" t="s">
        <v>51</v>
      </c>
      <c r="C53" s="6" t="s">
        <v>2</v>
      </c>
      <c r="D53" s="7">
        <v>1803000</v>
      </c>
      <c r="E53" s="6">
        <v>2024</v>
      </c>
      <c r="F53" s="6"/>
    </row>
    <row r="54" spans="1:6" s="4" customFormat="1" x14ac:dyDescent="0.3">
      <c r="A54" s="6">
        <v>56</v>
      </c>
      <c r="B54" s="6" t="s">
        <v>51</v>
      </c>
      <c r="C54" s="6" t="s">
        <v>3</v>
      </c>
      <c r="D54" s="7">
        <v>900000</v>
      </c>
      <c r="E54" s="6">
        <v>2024</v>
      </c>
      <c r="F54" s="6"/>
    </row>
    <row r="55" spans="1:6" s="4" customFormat="1" ht="28.8" x14ac:dyDescent="0.3">
      <c r="A55" s="5">
        <v>54</v>
      </c>
      <c r="B55" s="5" t="s">
        <v>45</v>
      </c>
      <c r="C55" s="5" t="s">
        <v>94</v>
      </c>
      <c r="D55" s="8">
        <v>4100000</v>
      </c>
      <c r="E55" s="5" t="s">
        <v>43</v>
      </c>
      <c r="F55" s="5"/>
    </row>
    <row r="56" spans="1:6" s="4" customFormat="1" x14ac:dyDescent="0.3">
      <c r="A56" s="6">
        <v>43</v>
      </c>
      <c r="B56" s="5" t="s">
        <v>47</v>
      </c>
      <c r="C56" s="6" t="s">
        <v>27</v>
      </c>
      <c r="D56" s="9">
        <v>6900000</v>
      </c>
      <c r="E56" s="6">
        <v>2032</v>
      </c>
      <c r="F56" s="6"/>
    </row>
    <row r="57" spans="1:6" s="4" customFormat="1" ht="28.8" x14ac:dyDescent="0.3">
      <c r="A57" s="5">
        <v>42</v>
      </c>
      <c r="B57" s="5" t="s">
        <v>47</v>
      </c>
      <c r="C57" s="5" t="s">
        <v>95</v>
      </c>
      <c r="D57" s="8">
        <v>100000</v>
      </c>
      <c r="E57" s="5" t="s">
        <v>43</v>
      </c>
      <c r="F57" s="5"/>
    </row>
    <row r="58" spans="1:6" s="4" customFormat="1" ht="28.8" x14ac:dyDescent="0.3">
      <c r="A58" s="5">
        <v>40</v>
      </c>
      <c r="B58" s="5" t="s">
        <v>73</v>
      </c>
      <c r="C58" s="5" t="s">
        <v>96</v>
      </c>
      <c r="D58" s="8">
        <v>2100000</v>
      </c>
      <c r="E58" s="5" t="s">
        <v>43</v>
      </c>
      <c r="F58" s="5"/>
    </row>
    <row r="59" spans="1:6" s="4" customFormat="1" ht="28.8" x14ac:dyDescent="0.3">
      <c r="A59" s="5">
        <v>39</v>
      </c>
      <c r="B59" s="5" t="s">
        <v>97</v>
      </c>
      <c r="C59" s="5" t="s">
        <v>98</v>
      </c>
      <c r="D59" s="8">
        <v>600000</v>
      </c>
      <c r="E59" s="5" t="s">
        <v>43</v>
      </c>
      <c r="F59" s="5"/>
    </row>
    <row r="60" spans="1:6" s="4" customFormat="1" ht="28.8" x14ac:dyDescent="0.3">
      <c r="A60" s="5">
        <v>37</v>
      </c>
      <c r="B60" s="5" t="s">
        <v>99</v>
      </c>
      <c r="C60" s="5" t="s">
        <v>100</v>
      </c>
      <c r="D60" s="8">
        <v>100000</v>
      </c>
      <c r="E60" s="5" t="s">
        <v>42</v>
      </c>
      <c r="F60" s="5"/>
    </row>
    <row r="61" spans="1:6" s="4" customFormat="1" ht="28.8" x14ac:dyDescent="0.3">
      <c r="A61" s="5">
        <v>36</v>
      </c>
      <c r="B61" s="5" t="s">
        <v>56</v>
      </c>
      <c r="C61" s="5" t="s">
        <v>101</v>
      </c>
      <c r="D61" s="8">
        <v>100000</v>
      </c>
      <c r="E61" s="5" t="s">
        <v>43</v>
      </c>
      <c r="F61" s="5"/>
    </row>
    <row r="62" spans="1:6" s="4" customFormat="1" ht="28.8" x14ac:dyDescent="0.3">
      <c r="A62" s="5">
        <v>32</v>
      </c>
      <c r="B62" s="5" t="s">
        <v>85</v>
      </c>
      <c r="C62" s="5" t="s">
        <v>102</v>
      </c>
      <c r="D62" s="8">
        <v>400000</v>
      </c>
      <c r="E62" s="5" t="s">
        <v>43</v>
      </c>
      <c r="F62" s="5"/>
    </row>
    <row r="63" spans="1:6" s="4" customFormat="1" ht="28.8" x14ac:dyDescent="0.3">
      <c r="A63" s="5">
        <v>31</v>
      </c>
      <c r="B63" s="5" t="s">
        <v>51</v>
      </c>
      <c r="C63" s="5" t="s">
        <v>103</v>
      </c>
      <c r="D63" s="8">
        <v>700000</v>
      </c>
      <c r="E63" s="5" t="s">
        <v>43</v>
      </c>
      <c r="F63" s="5"/>
    </row>
    <row r="64" spans="1:6" s="4" customFormat="1" ht="28.8" x14ac:dyDescent="0.3">
      <c r="A64" s="5">
        <v>29</v>
      </c>
      <c r="B64" s="5" t="s">
        <v>48</v>
      </c>
      <c r="C64" s="5" t="s">
        <v>104</v>
      </c>
      <c r="D64" s="8">
        <v>200000</v>
      </c>
      <c r="E64" s="5" t="s">
        <v>42</v>
      </c>
      <c r="F64" s="5"/>
    </row>
    <row r="65" spans="1:6" s="4" customFormat="1" ht="28.8" x14ac:dyDescent="0.3">
      <c r="A65" s="5">
        <v>29</v>
      </c>
      <c r="B65" s="5" t="s">
        <v>48</v>
      </c>
      <c r="C65" s="5" t="s">
        <v>105</v>
      </c>
      <c r="D65" s="8">
        <v>200000</v>
      </c>
      <c r="E65" s="5" t="s">
        <v>43</v>
      </c>
      <c r="F65" s="5"/>
    </row>
    <row r="66" spans="1:6" s="4" customFormat="1" x14ac:dyDescent="0.3">
      <c r="A66" s="6">
        <v>18</v>
      </c>
      <c r="B66" s="6" t="s">
        <v>45</v>
      </c>
      <c r="C66" s="6" t="s">
        <v>114</v>
      </c>
      <c r="D66" s="7">
        <v>1500000</v>
      </c>
      <c r="E66" s="6">
        <v>2024</v>
      </c>
      <c r="F66" s="6"/>
    </row>
    <row r="67" spans="1:6" s="4" customFormat="1" ht="28.8" x14ac:dyDescent="0.3">
      <c r="A67" s="5">
        <v>6</v>
      </c>
      <c r="B67" s="5" t="s">
        <v>106</v>
      </c>
      <c r="C67" s="5" t="s">
        <v>107</v>
      </c>
      <c r="D67" s="8">
        <v>500000</v>
      </c>
      <c r="E67" s="5" t="s">
        <v>43</v>
      </c>
      <c r="F67" s="5"/>
    </row>
    <row r="68" spans="1:6" s="4" customFormat="1" ht="28.8" x14ac:dyDescent="0.3">
      <c r="A68" s="5">
        <v>6</v>
      </c>
      <c r="B68" s="5" t="s">
        <v>47</v>
      </c>
      <c r="C68" s="5" t="s">
        <v>108</v>
      </c>
      <c r="D68" s="8">
        <v>200000</v>
      </c>
      <c r="E68" s="5" t="s">
        <v>43</v>
      </c>
      <c r="F68" s="5"/>
    </row>
    <row r="69" spans="1:6" s="4" customFormat="1" ht="28.8" x14ac:dyDescent="0.3">
      <c r="A69" s="5">
        <v>5</v>
      </c>
      <c r="B69" s="5" t="s">
        <v>47</v>
      </c>
      <c r="C69" s="5" t="s">
        <v>109</v>
      </c>
      <c r="D69" s="8">
        <v>400000</v>
      </c>
      <c r="E69" s="5" t="s">
        <v>43</v>
      </c>
      <c r="F69" s="5"/>
    </row>
    <row r="70" spans="1:6" s="4" customFormat="1" ht="28.8" x14ac:dyDescent="0.3">
      <c r="A70" s="5">
        <v>3</v>
      </c>
      <c r="B70" s="5" t="s">
        <v>110</v>
      </c>
      <c r="C70" s="5" t="s">
        <v>111</v>
      </c>
      <c r="D70" s="8">
        <v>1400000</v>
      </c>
      <c r="E70" s="5" t="s">
        <v>43</v>
      </c>
      <c r="F70" s="5"/>
    </row>
  </sheetData>
  <autoFilter ref="A1:F70" xr:uid="{BC18B508-72B6-4584-AC91-D2ABA3FC629C}">
    <sortState xmlns:xlrd2="http://schemas.microsoft.com/office/spreadsheetml/2017/richdata2" ref="A2:F70">
      <sortCondition descending="1" ref="A2:A70"/>
      <sortCondition ref="E2:E70"/>
      <sortCondition descending="1" ref="D2:D70"/>
    </sortState>
  </autoFilter>
  <sortState xmlns:xlrd2="http://schemas.microsoft.com/office/spreadsheetml/2017/richdata2" ref="A2:F70">
    <sortCondition descending="1" ref="A2:A70"/>
    <sortCondition ref="B2:B70"/>
    <sortCondition ref="C2:C70"/>
  </sortState>
  <pageMargins left="0.7" right="0.7" top="0.75" bottom="0.75" header="0.3" footer="0.3"/>
  <pageSetup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Non-NHS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Westadt, Nicole (She/Her/Hers) (DOT)</dc:creator>
  <cp:lastModifiedBy>Westadt, Nicole (She/Her/Hers) (DOT)</cp:lastModifiedBy>
  <dcterms:created xsi:type="dcterms:W3CDTF">2024-07-17T20:00:54Z</dcterms:created>
  <dcterms:modified xsi:type="dcterms:W3CDTF">2024-08-07T14:03:51Z</dcterms:modified>
</cp:coreProperties>
</file>